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calcPr fullCalcOnLoad="1"/>
</workbook>
</file>

<file path=xl/sharedStrings.xml><?xml version="1.0" encoding="utf-8"?>
<sst xmlns="http://schemas.openxmlformats.org/spreadsheetml/2006/main" count="75" uniqueCount="66">
  <si>
    <t>Data efectuarii garzii</t>
  </si>
  <si>
    <t>Numarul orelor de garda efectuate</t>
  </si>
  <si>
    <t>Tarif orar*) (lei/ora)</t>
  </si>
  <si>
    <t>Venitul cabinetului de medicina de familie                  (lei)</t>
  </si>
  <si>
    <t>Casa de Asigurari de Sanatate Constanta</t>
  </si>
  <si>
    <t>Judetul Constanta</t>
  </si>
  <si>
    <t>BORDEROU CENTRALIZATOR</t>
  </si>
  <si>
    <t>al activitatii desfasurate in centrul de permanenta</t>
  </si>
  <si>
    <t>C1</t>
  </si>
  <si>
    <t>C2</t>
  </si>
  <si>
    <t>C3</t>
  </si>
  <si>
    <t>C4</t>
  </si>
  <si>
    <t>C5</t>
  </si>
  <si>
    <t>C6</t>
  </si>
  <si>
    <t>C8</t>
  </si>
  <si>
    <t>TOTAL</t>
  </si>
  <si>
    <t>X</t>
  </si>
  <si>
    <t>Nr. zile garda</t>
  </si>
  <si>
    <t>Raspundem de realitatea si exactitatea datelor,</t>
  </si>
  <si>
    <t>Nota:</t>
  </si>
  <si>
    <t>Medic coordonator,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</si>
  <si>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</si>
  <si>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Tode Oana Ruxandra</t>
  </si>
  <si>
    <t>Centrul de permanenta COGEALAC</t>
  </si>
  <si>
    <t>Pindichi Cornelia</t>
  </si>
  <si>
    <t>Radu Daniel Ioan</t>
  </si>
  <si>
    <t>Dobre Adriana Elena</t>
  </si>
  <si>
    <t>Caraiani Elena</t>
  </si>
  <si>
    <t>Medic coordonator DR.PINDICHI CORNELIA</t>
  </si>
  <si>
    <t>M</t>
  </si>
  <si>
    <t>A</t>
  </si>
  <si>
    <t>*) Tariful orar pentru medicii de familie este de 12,8 lei/ora. Tariful orar pentru asistenti se stabileste in functie de salariul negiciat, dar nu poate fi mai mic de 8 lei/ora.</t>
  </si>
  <si>
    <t>**) In situatia in care medicul de familie indeplineste rolul de coordonator al centrului de permanenta, tariful oarar se majoreaza cu 15%.</t>
  </si>
  <si>
    <t>****) Coloana C11 se aduna la venitul cabinetului numai daca activitatea de garda se deruleaza in cabinetele medicilor de familie, iar coloana C12 se aduna in cazul in care medicul respectiv este medicul coordonator al centrului.</t>
  </si>
  <si>
    <t>Numele si prenumele asistentului</t>
  </si>
  <si>
    <t>Numele si prenumele medicului de familie</t>
  </si>
  <si>
    <t>Contravaloarea orelor de garda</t>
  </si>
  <si>
    <t>***) 50% din tariful orar pentru cheltuieli administrative</t>
  </si>
  <si>
    <t>C7</t>
  </si>
  <si>
    <t>C9=C5XC7</t>
  </si>
  <si>
    <t>C10=C6XC8</t>
  </si>
  <si>
    <t>C11</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</si>
  <si>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 6,4 lei/ora, pentru cheltuieli administrative, pentru fiecare medic care activeaza in cadrul centrului de permanenta, indiferent daca este medic titular sau medic angajat.</t>
  </si>
  <si>
    <t>Iman Daniela</t>
  </si>
  <si>
    <t>Popa Adriana</t>
  </si>
  <si>
    <t>Doga Valentina</t>
  </si>
  <si>
    <t>Munteanu Daniela</t>
  </si>
  <si>
    <t>Zamfir Stefana</t>
  </si>
  <si>
    <t>Lazar Cristina</t>
  </si>
  <si>
    <t>Da'as Aiman</t>
  </si>
  <si>
    <t>Girţu Mariana</t>
  </si>
  <si>
    <t>****) Coloana C12 se aduna la venitul cabinetului numai daca activitatea de garda se deruleaza in spatiul pus la dispozitie de consiliul local..</t>
  </si>
  <si>
    <t xml:space="preserve">      </t>
  </si>
  <si>
    <t>Localitatea Cogealac</t>
  </si>
  <si>
    <t>Intocmit,</t>
  </si>
  <si>
    <t>Dr. Mirel Cristescu</t>
  </si>
  <si>
    <t>Dr. Cornelia Pindichi</t>
  </si>
  <si>
    <t>C12</t>
  </si>
  <si>
    <t>C13=C9+C10+C12</t>
  </si>
  <si>
    <t>Nr.crt</t>
  </si>
  <si>
    <t>Luna IULIE 2014</t>
  </si>
  <si>
    <t>1,6,9,14,17,22,27,30</t>
  </si>
  <si>
    <t>3,8,13,15,20,23,28,31</t>
  </si>
  <si>
    <t>2,7,10,16,21,24,29</t>
  </si>
  <si>
    <t>4,5,11,12,18,19,25,26</t>
  </si>
  <si>
    <t>5,6,12,13,19,20,26,27</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</si>
</sst>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s>
  <fonts count="46">
    <font>
      <sz val="10"/>
      <name val="Arial"/>
      <family val="0"/>
    </font>
    <font>
      <sz val="8"/>
      <name val="Arial"/>
      <family val="0"/>
    </font>
    <font>
      <b/>
      <sz val="10"/>
      <name val="Arial"/>
      <family val="2"/>
    </font>
    <font>
      <sz val="7"/>
      <name val="Arial"/>
      <family val="0"/>
    </font>
    <font>
      <sz val="10"/>
      <color indexed="9"/>
      <name val="Arial"/>
      <family val="0"/>
    </font>
    <font>
      <sz val="8"/>
      <color indexed="8"/>
      <name val="Arial"/>
      <family val="0"/>
    </font>
    <font>
      <sz val="10"/>
      <color indexed="8"/>
      <name val="Arial"/>
      <family val="0"/>
    </font>
    <font>
      <b/>
      <sz val="10"/>
      <color indexed="8"/>
      <name val="Arial"/>
      <family val="0"/>
    </font>
    <font>
      <b/>
      <sz val="12"/>
      <name val="Arial"/>
      <family val="2"/>
    </font>
    <font>
      <sz val="12"/>
      <name val="Arial"/>
      <family val="0"/>
    </font>
    <font>
      <b/>
      <sz val="8"/>
      <name val="Arial"/>
      <family val="2"/>
    </font>
    <font>
      <b/>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medium"/>
      <right style="thin"/>
      <top style="medium"/>
      <bottom style="thin"/>
    </border>
    <border>
      <left>
        <color indexed="63"/>
      </left>
      <right style="thin"/>
      <top style="medium"/>
      <bottom style="thin"/>
    </border>
    <border>
      <left style="medium"/>
      <right style="medium"/>
      <top style="medium"/>
      <bottom style="medium"/>
    </border>
    <border>
      <left style="medium"/>
      <right style="medium"/>
      <top>
        <color indexed="63"/>
      </top>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3">
    <xf numFmtId="0" fontId="0" fillId="0" borderId="0" xfId="0" applyAlignment="1">
      <alignment/>
    </xf>
    <xf numFmtId="0" fontId="0" fillId="0" borderId="10" xfId="0" applyBorder="1" applyAlignment="1">
      <alignment/>
    </xf>
    <xf numFmtId="0" fontId="0" fillId="0" borderId="10" xfId="0" applyBorder="1" applyAlignment="1">
      <alignment horizontal="center"/>
    </xf>
    <xf numFmtId="4" fontId="0" fillId="0" borderId="10" xfId="0" applyNumberFormat="1" applyBorder="1" applyAlignment="1">
      <alignment/>
    </xf>
    <xf numFmtId="49" fontId="0" fillId="0" borderId="10" xfId="0" applyNumberFormat="1" applyBorder="1" applyAlignment="1">
      <alignment horizontal="center"/>
    </xf>
    <xf numFmtId="0" fontId="1" fillId="0" borderId="0" xfId="0" applyFont="1" applyAlignment="1">
      <alignment/>
    </xf>
    <xf numFmtId="1" fontId="0" fillId="0" borderId="10" xfId="0" applyNumberFormat="1" applyBorder="1" applyAlignment="1">
      <alignment horizontal="center"/>
    </xf>
    <xf numFmtId="0" fontId="1" fillId="0" borderId="0" xfId="0" applyFont="1" applyAlignment="1">
      <alignment wrapText="1"/>
    </xf>
    <xf numFmtId="4" fontId="4" fillId="0" borderId="0" xfId="0" applyNumberFormat="1" applyFont="1" applyAlignment="1">
      <alignment/>
    </xf>
    <xf numFmtId="0" fontId="0" fillId="0" borderId="0" xfId="0" applyAlignment="1">
      <alignment/>
    </xf>
    <xf numFmtId="0" fontId="0" fillId="0" borderId="0" xfId="0" applyAlignment="1">
      <alignment wrapText="1"/>
    </xf>
    <xf numFmtId="4" fontId="0" fillId="0" borderId="11" xfId="0" applyNumberFormat="1" applyBorder="1" applyAlignment="1">
      <alignment/>
    </xf>
    <xf numFmtId="0" fontId="0" fillId="0" borderId="11" xfId="0" applyBorder="1" applyAlignment="1">
      <alignment/>
    </xf>
    <xf numFmtId="0" fontId="0" fillId="0" borderId="11" xfId="0" applyBorder="1" applyAlignment="1">
      <alignment horizontal="center"/>
    </xf>
    <xf numFmtId="49" fontId="0" fillId="0" borderId="11" xfId="0" applyNumberFormat="1" applyBorder="1" applyAlignment="1">
      <alignment horizontal="center"/>
    </xf>
    <xf numFmtId="1" fontId="0" fillId="0" borderId="11" xfId="0" applyNumberFormat="1" applyBorder="1" applyAlignment="1">
      <alignment horizontal="center"/>
    </xf>
    <xf numFmtId="4" fontId="0" fillId="0" borderId="12" xfId="0" applyNumberFormat="1" applyBorder="1" applyAlignment="1">
      <alignment/>
    </xf>
    <xf numFmtId="4" fontId="0" fillId="0" borderId="13" xfId="0" applyNumberFormat="1" applyBorder="1" applyAlignment="1">
      <alignment/>
    </xf>
    <xf numFmtId="0" fontId="0" fillId="0" borderId="14" xfId="0" applyBorder="1" applyAlignment="1">
      <alignment/>
    </xf>
    <xf numFmtId="0" fontId="0" fillId="0" borderId="14" xfId="0" applyBorder="1" applyAlignment="1">
      <alignment horizontal="center"/>
    </xf>
    <xf numFmtId="49" fontId="0" fillId="0" borderId="14" xfId="0" applyNumberFormat="1" applyBorder="1" applyAlignment="1">
      <alignment horizontal="center"/>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1"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5" fillId="0" borderId="11" xfId="0" applyFont="1" applyBorder="1" applyAlignment="1">
      <alignment horizontal="center" vertical="center" wrapText="1"/>
    </xf>
    <xf numFmtId="4" fontId="6" fillId="0" borderId="11" xfId="0" applyNumberFormat="1" applyFont="1" applyBorder="1" applyAlignment="1">
      <alignment/>
    </xf>
    <xf numFmtId="4" fontId="6" fillId="0" borderId="10" xfId="0" applyNumberFormat="1" applyFont="1" applyBorder="1" applyAlignment="1">
      <alignment/>
    </xf>
    <xf numFmtId="0" fontId="9" fillId="0" borderId="0" xfId="0" applyFont="1" applyAlignment="1">
      <alignment/>
    </xf>
    <xf numFmtId="0" fontId="8" fillId="0" borderId="0" xfId="0" applyFont="1" applyAlignment="1">
      <alignment/>
    </xf>
    <xf numFmtId="0" fontId="0" fillId="0" borderId="18" xfId="0" applyBorder="1" applyAlignment="1">
      <alignment/>
    </xf>
    <xf numFmtId="0" fontId="2" fillId="0" borderId="18" xfId="0" applyFont="1" applyBorder="1" applyAlignment="1">
      <alignment horizontal="center"/>
    </xf>
    <xf numFmtId="0" fontId="3" fillId="0" borderId="18" xfId="0" applyFont="1" applyBorder="1" applyAlignment="1">
      <alignment horizontal="center" vertical="center"/>
    </xf>
    <xf numFmtId="49" fontId="3" fillId="0" borderId="18" xfId="0" applyNumberFormat="1" applyFont="1" applyBorder="1" applyAlignment="1">
      <alignment horizontal="center" vertical="center"/>
    </xf>
    <xf numFmtId="1" fontId="2" fillId="0" borderId="18" xfId="0" applyNumberFormat="1" applyFont="1" applyBorder="1" applyAlignment="1">
      <alignment horizontal="center"/>
    </xf>
    <xf numFmtId="4" fontId="2" fillId="0" borderId="18" xfId="0" applyNumberFormat="1" applyFont="1" applyBorder="1" applyAlignment="1">
      <alignment/>
    </xf>
    <xf numFmtId="4" fontId="3" fillId="0" borderId="18" xfId="0" applyNumberFormat="1" applyFont="1" applyBorder="1" applyAlignment="1">
      <alignment horizontal="center" vertical="center"/>
    </xf>
    <xf numFmtId="4" fontId="7" fillId="0" borderId="18" xfId="0" applyNumberFormat="1" applyFont="1" applyBorder="1" applyAlignment="1">
      <alignment/>
    </xf>
    <xf numFmtId="1" fontId="0" fillId="0" borderId="14" xfId="0" applyNumberFormat="1" applyBorder="1" applyAlignment="1">
      <alignment horizontal="center"/>
    </xf>
    <xf numFmtId="4" fontId="0" fillId="0" borderId="14" xfId="0" applyNumberFormat="1" applyBorder="1" applyAlignment="1">
      <alignment/>
    </xf>
    <xf numFmtId="4" fontId="6" fillId="0" borderId="14" xfId="0" applyNumberFormat="1" applyFont="1" applyBorder="1" applyAlignment="1">
      <alignment/>
    </xf>
    <xf numFmtId="4" fontId="0" fillId="0" borderId="19" xfId="0" applyNumberFormat="1" applyBorder="1" applyAlignment="1">
      <alignment/>
    </xf>
    <xf numFmtId="0" fontId="2" fillId="0" borderId="15"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1" fillId="0" borderId="23" xfId="0" applyFont="1" applyBorder="1" applyAlignment="1">
      <alignment horizontal="center" vertical="center"/>
    </xf>
    <xf numFmtId="0" fontId="10" fillId="0" borderId="25" xfId="0" applyFont="1" applyBorder="1" applyAlignment="1">
      <alignment horizontal="center" vertical="center"/>
    </xf>
    <xf numFmtId="0" fontId="0" fillId="0" borderId="17" xfId="0" applyFont="1" applyBorder="1" applyAlignment="1">
      <alignment horizontal="center" vertical="center" wrapText="1"/>
    </xf>
    <xf numFmtId="0" fontId="0" fillId="0" borderId="17"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1" fillId="0" borderId="0" xfId="0" applyFont="1" applyAlignment="1">
      <alignment wrapText="1"/>
    </xf>
    <xf numFmtId="0" fontId="0" fillId="0" borderId="0" xfId="0" applyAlignment="1">
      <alignment/>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2"/>
  <sheetViews>
    <sheetView tabSelected="1" zoomScale="92" zoomScaleNormal="92" zoomScalePageLayoutView="0" workbookViewId="0" topLeftCell="A1">
      <selection activeCell="B7" sqref="B7"/>
    </sheetView>
  </sheetViews>
  <sheetFormatPr defaultColWidth="9.140625" defaultRowHeight="12.75"/>
  <cols>
    <col min="1" max="1" width="5.7109375" style="0" customWidth="1"/>
    <col min="2" max="2" width="22.57421875" style="0" customWidth="1"/>
    <col min="3" max="3" width="19.7109375" style="0" customWidth="1"/>
    <col min="4" max="4" width="20.57421875" style="0" customWidth="1"/>
    <col min="5" max="5" width="7.57421875" style="0" customWidth="1"/>
    <col min="6" max="9" width="7.7109375" style="0" customWidth="1"/>
    <col min="10" max="11" width="10.7109375" style="0" customWidth="1"/>
    <col min="12" max="13" width="14.7109375" style="0" customWidth="1"/>
    <col min="14" max="14" width="20.57421875" style="0" customWidth="1"/>
  </cols>
  <sheetData>
    <row r="1" spans="1:14" ht="15">
      <c r="A1" s="30" t="s">
        <v>4</v>
      </c>
      <c r="B1" s="30"/>
      <c r="C1" s="30"/>
      <c r="K1" s="30" t="s">
        <v>23</v>
      </c>
      <c r="L1" s="30"/>
      <c r="M1" s="30"/>
      <c r="N1" s="30"/>
    </row>
    <row r="2" spans="11:14" ht="15">
      <c r="K2" s="30" t="s">
        <v>28</v>
      </c>
      <c r="L2" s="30"/>
      <c r="M2" s="30"/>
      <c r="N2" s="30"/>
    </row>
    <row r="3" spans="11:14" ht="15">
      <c r="K3" s="30" t="s">
        <v>53</v>
      </c>
      <c r="L3" s="30"/>
      <c r="M3" s="30"/>
      <c r="N3" s="30"/>
    </row>
    <row r="4" spans="11:14" ht="15">
      <c r="K4" s="30" t="s">
        <v>5</v>
      </c>
      <c r="L4" s="30"/>
      <c r="M4" s="30"/>
      <c r="N4" s="30"/>
    </row>
    <row r="5" spans="1:14" ht="15.75">
      <c r="A5" s="54" t="s">
        <v>6</v>
      </c>
      <c r="B5" s="54"/>
      <c r="C5" s="54"/>
      <c r="D5" s="54"/>
      <c r="E5" s="54"/>
      <c r="F5" s="54"/>
      <c r="G5" s="54"/>
      <c r="H5" s="54"/>
      <c r="I5" s="54"/>
      <c r="J5" s="54"/>
      <c r="K5" s="54"/>
      <c r="L5" s="54"/>
      <c r="M5" s="54"/>
      <c r="N5" s="54"/>
    </row>
    <row r="6" spans="1:14" ht="15">
      <c r="A6" s="55" t="s">
        <v>7</v>
      </c>
      <c r="B6" s="55"/>
      <c r="C6" s="55"/>
      <c r="D6" s="55"/>
      <c r="E6" s="55"/>
      <c r="F6" s="55"/>
      <c r="G6" s="55"/>
      <c r="H6" s="55"/>
      <c r="I6" s="55"/>
      <c r="J6" s="55"/>
      <c r="K6" s="55"/>
      <c r="L6" s="55"/>
      <c r="M6" s="55"/>
      <c r="N6" s="55"/>
    </row>
    <row r="7" ht="15.75">
      <c r="B7" s="31" t="s">
        <v>60</v>
      </c>
    </row>
    <row r="8" ht="13.5" thickBot="1"/>
    <row r="9" spans="1:14" ht="84" customHeight="1" thickBot="1">
      <c r="A9" s="26" t="s">
        <v>59</v>
      </c>
      <c r="B9" s="53" t="s">
        <v>35</v>
      </c>
      <c r="C9" s="26" t="s">
        <v>34</v>
      </c>
      <c r="D9" s="26" t="s">
        <v>0</v>
      </c>
      <c r="E9" s="26" t="s">
        <v>17</v>
      </c>
      <c r="F9" s="58" t="s">
        <v>1</v>
      </c>
      <c r="G9" s="59"/>
      <c r="H9" s="58" t="s">
        <v>2</v>
      </c>
      <c r="I9" s="59"/>
      <c r="J9" s="60" t="s">
        <v>36</v>
      </c>
      <c r="K9" s="61"/>
      <c r="L9" s="52" t="s">
        <v>37</v>
      </c>
      <c r="M9" s="52" t="s">
        <v>37</v>
      </c>
      <c r="N9" s="26" t="s">
        <v>3</v>
      </c>
    </row>
    <row r="10" spans="1:14" ht="12.75">
      <c r="A10" s="21"/>
      <c r="B10" s="22"/>
      <c r="C10" s="22"/>
      <c r="D10" s="22"/>
      <c r="E10" s="22"/>
      <c r="F10" s="22" t="s">
        <v>29</v>
      </c>
      <c r="G10" s="23" t="s">
        <v>30</v>
      </c>
      <c r="H10" s="22" t="s">
        <v>29</v>
      </c>
      <c r="I10" s="22" t="s">
        <v>30</v>
      </c>
      <c r="J10" s="24" t="s">
        <v>29</v>
      </c>
      <c r="K10" s="24" t="s">
        <v>30</v>
      </c>
      <c r="L10" s="24"/>
      <c r="M10" s="27"/>
      <c r="N10" s="25"/>
    </row>
    <row r="11" spans="1:14" ht="24" customHeight="1" thickBot="1">
      <c r="A11" s="47" t="s">
        <v>8</v>
      </c>
      <c r="B11" s="48" t="s">
        <v>9</v>
      </c>
      <c r="C11" s="48" t="s">
        <v>10</v>
      </c>
      <c r="D11" s="48" t="s">
        <v>11</v>
      </c>
      <c r="E11" s="48"/>
      <c r="F11" s="48" t="s">
        <v>12</v>
      </c>
      <c r="G11" s="48" t="s">
        <v>13</v>
      </c>
      <c r="H11" s="48" t="s">
        <v>38</v>
      </c>
      <c r="I11" s="48" t="s">
        <v>14</v>
      </c>
      <c r="J11" s="48" t="s">
        <v>39</v>
      </c>
      <c r="K11" s="48" t="s">
        <v>40</v>
      </c>
      <c r="L11" s="49" t="s">
        <v>41</v>
      </c>
      <c r="M11" s="50" t="s">
        <v>57</v>
      </c>
      <c r="N11" s="51" t="s">
        <v>58</v>
      </c>
    </row>
    <row r="12" spans="1:14" ht="12.75">
      <c r="A12" s="44">
        <v>1</v>
      </c>
      <c r="B12" s="12" t="s">
        <v>24</v>
      </c>
      <c r="C12" s="13" t="s">
        <v>43</v>
      </c>
      <c r="D12" s="14" t="s">
        <v>61</v>
      </c>
      <c r="E12" s="15">
        <v>8</v>
      </c>
      <c r="F12" s="15">
        <f>E12*12</f>
        <v>96</v>
      </c>
      <c r="G12" s="15">
        <f aca="true" t="shared" si="0" ref="G12:G18">E12*12</f>
        <v>96</v>
      </c>
      <c r="H12" s="11">
        <v>14.72</v>
      </c>
      <c r="I12" s="11">
        <v>8</v>
      </c>
      <c r="J12" s="11">
        <f aca="true" t="shared" si="1" ref="J12:K18">ROUNDUP(F12*H12,2)</f>
        <v>1413.12</v>
      </c>
      <c r="K12" s="11">
        <f t="shared" si="1"/>
        <v>768</v>
      </c>
      <c r="L12" s="11">
        <v>6.4</v>
      </c>
      <c r="M12" s="28">
        <f>F12*L12</f>
        <v>614.4000000000001</v>
      </c>
      <c r="N12" s="16">
        <f aca="true" t="shared" si="2" ref="N12:N18">J12+K12+M12</f>
        <v>2795.52</v>
      </c>
    </row>
    <row r="13" spans="1:14" ht="12.75">
      <c r="A13" s="45">
        <v>2</v>
      </c>
      <c r="B13" s="1" t="s">
        <v>49</v>
      </c>
      <c r="C13" s="2" t="s">
        <v>43</v>
      </c>
      <c r="D13" s="4" t="s">
        <v>63</v>
      </c>
      <c r="E13" s="6">
        <v>7</v>
      </c>
      <c r="F13" s="6">
        <f aca="true" t="shared" si="3" ref="F13:F18">E13*12</f>
        <v>84</v>
      </c>
      <c r="G13" s="6">
        <f t="shared" si="0"/>
        <v>84</v>
      </c>
      <c r="H13" s="3">
        <v>12.8</v>
      </c>
      <c r="I13" s="3">
        <v>8</v>
      </c>
      <c r="J13" s="3">
        <f t="shared" si="1"/>
        <v>1075.2</v>
      </c>
      <c r="K13" s="3">
        <f t="shared" si="1"/>
        <v>672</v>
      </c>
      <c r="L13" s="3">
        <v>6.4</v>
      </c>
      <c r="M13" s="29">
        <f aca="true" t="shared" si="4" ref="M13:M18">F13*L13</f>
        <v>537.6</v>
      </c>
      <c r="N13" s="17">
        <f t="shared" si="2"/>
        <v>2284.8</v>
      </c>
    </row>
    <row r="14" spans="1:14" ht="12.75">
      <c r="A14" s="45">
        <v>3</v>
      </c>
      <c r="B14" s="1" t="s">
        <v>22</v>
      </c>
      <c r="C14" s="2" t="s">
        <v>50</v>
      </c>
      <c r="D14" s="4"/>
      <c r="E14" s="6">
        <v>0</v>
      </c>
      <c r="F14" s="6">
        <f t="shared" si="3"/>
        <v>0</v>
      </c>
      <c r="G14" s="6">
        <f t="shared" si="0"/>
        <v>0</v>
      </c>
      <c r="H14" s="3">
        <v>12.8</v>
      </c>
      <c r="I14" s="3">
        <v>8</v>
      </c>
      <c r="J14" s="3">
        <f t="shared" si="1"/>
        <v>0</v>
      </c>
      <c r="K14" s="3">
        <f t="shared" si="1"/>
        <v>0</v>
      </c>
      <c r="L14" s="3">
        <v>6.4</v>
      </c>
      <c r="M14" s="29">
        <f t="shared" si="4"/>
        <v>0</v>
      </c>
      <c r="N14" s="17">
        <f t="shared" si="2"/>
        <v>0</v>
      </c>
    </row>
    <row r="15" spans="1:14" ht="12.75">
      <c r="A15" s="45">
        <v>4</v>
      </c>
      <c r="B15" s="1" t="s">
        <v>27</v>
      </c>
      <c r="C15" s="2" t="s">
        <v>44</v>
      </c>
      <c r="D15" s="4" t="s">
        <v>64</v>
      </c>
      <c r="E15" s="6">
        <v>8</v>
      </c>
      <c r="F15" s="6">
        <f t="shared" si="3"/>
        <v>96</v>
      </c>
      <c r="G15" s="6">
        <f t="shared" si="0"/>
        <v>96</v>
      </c>
      <c r="H15" s="3">
        <v>12.8</v>
      </c>
      <c r="I15" s="3">
        <v>8</v>
      </c>
      <c r="J15" s="3">
        <f t="shared" si="1"/>
        <v>1228.8</v>
      </c>
      <c r="K15" s="3">
        <f t="shared" si="1"/>
        <v>768</v>
      </c>
      <c r="L15" s="3">
        <v>6.4</v>
      </c>
      <c r="M15" s="29">
        <f t="shared" si="4"/>
        <v>614.4000000000001</v>
      </c>
      <c r="N15" s="17">
        <f t="shared" si="2"/>
        <v>2611.2</v>
      </c>
    </row>
    <row r="16" spans="1:14" ht="12.75">
      <c r="A16" s="45">
        <v>5</v>
      </c>
      <c r="B16" s="1" t="s">
        <v>47</v>
      </c>
      <c r="C16" s="2" t="s">
        <v>48</v>
      </c>
      <c r="D16" s="4" t="s">
        <v>62</v>
      </c>
      <c r="E16" s="6">
        <v>8</v>
      </c>
      <c r="F16" s="6">
        <f t="shared" si="3"/>
        <v>96</v>
      </c>
      <c r="G16" s="6">
        <f t="shared" si="0"/>
        <v>96</v>
      </c>
      <c r="H16" s="3">
        <v>12.8</v>
      </c>
      <c r="I16" s="3">
        <v>8</v>
      </c>
      <c r="J16" s="3">
        <f t="shared" si="1"/>
        <v>1228.8</v>
      </c>
      <c r="K16" s="3">
        <f t="shared" si="1"/>
        <v>768</v>
      </c>
      <c r="L16" s="3">
        <v>6.4</v>
      </c>
      <c r="M16" s="29">
        <f t="shared" si="4"/>
        <v>614.4000000000001</v>
      </c>
      <c r="N16" s="17">
        <f t="shared" si="2"/>
        <v>2611.2</v>
      </c>
    </row>
    <row r="17" spans="1:14" ht="12.75">
      <c r="A17" s="45">
        <v>6</v>
      </c>
      <c r="B17" s="1" t="s">
        <v>26</v>
      </c>
      <c r="C17" s="2" t="s">
        <v>46</v>
      </c>
      <c r="D17" s="4"/>
      <c r="E17" s="6">
        <v>0</v>
      </c>
      <c r="F17" s="6">
        <f t="shared" si="3"/>
        <v>0</v>
      </c>
      <c r="G17" s="6">
        <f t="shared" si="0"/>
        <v>0</v>
      </c>
      <c r="H17" s="3">
        <v>12.8</v>
      </c>
      <c r="I17" s="3">
        <v>8</v>
      </c>
      <c r="J17" s="3">
        <f t="shared" si="1"/>
        <v>0</v>
      </c>
      <c r="K17" s="3">
        <f t="shared" si="1"/>
        <v>0</v>
      </c>
      <c r="L17" s="3">
        <v>6.4</v>
      </c>
      <c r="M17" s="29">
        <f t="shared" si="4"/>
        <v>0</v>
      </c>
      <c r="N17" s="17">
        <f t="shared" si="2"/>
        <v>0</v>
      </c>
    </row>
    <row r="18" spans="1:14" ht="13.5" thickBot="1">
      <c r="A18" s="46">
        <v>7</v>
      </c>
      <c r="B18" s="18" t="s">
        <v>25</v>
      </c>
      <c r="C18" s="19" t="s">
        <v>45</v>
      </c>
      <c r="D18" s="20" t="s">
        <v>65</v>
      </c>
      <c r="E18" s="40">
        <v>8</v>
      </c>
      <c r="F18" s="40">
        <f t="shared" si="3"/>
        <v>96</v>
      </c>
      <c r="G18" s="40">
        <f t="shared" si="0"/>
        <v>96</v>
      </c>
      <c r="H18" s="41">
        <v>12.8</v>
      </c>
      <c r="I18" s="41">
        <v>8</v>
      </c>
      <c r="J18" s="41">
        <f t="shared" si="1"/>
        <v>1228.8</v>
      </c>
      <c r="K18" s="41">
        <f t="shared" si="1"/>
        <v>768</v>
      </c>
      <c r="L18" s="41">
        <v>6.4</v>
      </c>
      <c r="M18" s="42">
        <f t="shared" si="4"/>
        <v>614.4000000000001</v>
      </c>
      <c r="N18" s="43">
        <f t="shared" si="2"/>
        <v>2611.2</v>
      </c>
    </row>
    <row r="19" spans="1:14" ht="13.5" thickBot="1">
      <c r="A19" s="32"/>
      <c r="B19" s="33" t="s">
        <v>15</v>
      </c>
      <c r="C19" s="34"/>
      <c r="D19" s="35" t="s">
        <v>16</v>
      </c>
      <c r="E19" s="36">
        <f>SUM(E12:E18)</f>
        <v>39</v>
      </c>
      <c r="F19" s="36">
        <f>SUM(F12:F18)</f>
        <v>468</v>
      </c>
      <c r="G19" s="36">
        <f>SUM(G12:G18)</f>
        <v>468</v>
      </c>
      <c r="H19" s="34" t="s">
        <v>16</v>
      </c>
      <c r="I19" s="34" t="s">
        <v>16</v>
      </c>
      <c r="J19" s="37">
        <f>SUM(J12:J18)</f>
        <v>6174.72</v>
      </c>
      <c r="K19" s="37">
        <f>SUM(K12:K18)</f>
        <v>3744</v>
      </c>
      <c r="L19" s="38" t="s">
        <v>16</v>
      </c>
      <c r="M19" s="39">
        <f>SUM(M12:M18)</f>
        <v>2995.2000000000003</v>
      </c>
      <c r="N19" s="37">
        <f>SUM(N12:N18)</f>
        <v>12913.919999999998</v>
      </c>
    </row>
    <row r="20" spans="13:14" ht="12.75">
      <c r="M20" t="s">
        <v>52</v>
      </c>
      <c r="N20" s="8">
        <f>SUM(N12:N18)</f>
        <v>12913.919999999998</v>
      </c>
    </row>
    <row r="21" spans="2:13" ht="12.75">
      <c r="B21" s="5" t="s">
        <v>31</v>
      </c>
      <c r="C21" s="5"/>
      <c r="D21" s="5"/>
      <c r="E21" s="5"/>
      <c r="F21" s="5"/>
      <c r="G21" s="5"/>
      <c r="H21" s="5"/>
      <c r="I21" s="5"/>
      <c r="J21" s="5"/>
      <c r="K21" s="5"/>
      <c r="L21" s="5"/>
      <c r="M21" s="5"/>
    </row>
    <row r="22" spans="2:13" ht="12.75">
      <c r="B22" s="5" t="s">
        <v>32</v>
      </c>
      <c r="C22" s="5"/>
      <c r="D22" s="5"/>
      <c r="E22" s="5"/>
      <c r="F22" s="5"/>
      <c r="G22" s="5"/>
      <c r="H22" s="5"/>
      <c r="I22" s="5"/>
      <c r="J22" s="5"/>
      <c r="K22" s="5"/>
      <c r="L22" s="5"/>
      <c r="M22" s="5"/>
    </row>
    <row r="23" spans="2:13" ht="38.25" customHeight="1">
      <c r="B23" s="56" t="s">
        <v>42</v>
      </c>
      <c r="C23" s="62"/>
      <c r="D23" s="62"/>
      <c r="E23" s="62"/>
      <c r="F23" s="62"/>
      <c r="G23" s="62"/>
      <c r="H23" s="62"/>
      <c r="I23" s="62"/>
      <c r="J23" s="62"/>
      <c r="K23" s="62"/>
      <c r="L23" s="62"/>
      <c r="M23" s="10"/>
    </row>
    <row r="24" spans="2:13" ht="23.25" customHeight="1">
      <c r="B24" s="56" t="s">
        <v>33</v>
      </c>
      <c r="C24" s="56"/>
      <c r="D24" s="56"/>
      <c r="E24" s="56"/>
      <c r="F24" s="56"/>
      <c r="G24" s="56"/>
      <c r="H24" s="56"/>
      <c r="I24" s="56"/>
      <c r="J24" s="56"/>
      <c r="K24" s="56"/>
      <c r="L24" s="56"/>
      <c r="M24" s="7"/>
    </row>
    <row r="25" spans="2:13" ht="12.75" customHeight="1">
      <c r="B25" s="56" t="s">
        <v>51</v>
      </c>
      <c r="C25" s="56"/>
      <c r="D25" s="56"/>
      <c r="E25" s="56"/>
      <c r="F25" s="56"/>
      <c r="G25" s="56"/>
      <c r="H25" s="56"/>
      <c r="I25" s="56"/>
      <c r="J25" s="56"/>
      <c r="K25" s="56"/>
      <c r="L25" s="56"/>
      <c r="M25" s="7"/>
    </row>
    <row r="26" ht="12.75">
      <c r="B26" s="5"/>
    </row>
    <row r="27" spans="10:14" ht="15">
      <c r="J27" s="30" t="s">
        <v>18</v>
      </c>
      <c r="K27" s="30"/>
      <c r="L27" s="30"/>
      <c r="M27" s="30"/>
      <c r="N27" s="30"/>
    </row>
    <row r="28" spans="10:14" ht="15">
      <c r="J28" s="30" t="s">
        <v>20</v>
      </c>
      <c r="K28" s="30"/>
      <c r="L28" s="30"/>
      <c r="M28" s="30"/>
      <c r="N28" s="30" t="s">
        <v>54</v>
      </c>
    </row>
    <row r="29" spans="10:14" ht="15">
      <c r="J29" s="30" t="s">
        <v>56</v>
      </c>
      <c r="K29" s="30"/>
      <c r="L29" s="30"/>
      <c r="M29" s="30"/>
      <c r="N29" s="30" t="s">
        <v>55</v>
      </c>
    </row>
    <row r="31" ht="12.75">
      <c r="B31" s="5" t="s">
        <v>19</v>
      </c>
    </row>
    <row r="32" spans="2:13" ht="35.25" customHeight="1">
      <c r="B32" s="56" t="s">
        <v>21</v>
      </c>
      <c r="C32" s="57"/>
      <c r="D32" s="57"/>
      <c r="E32" s="57"/>
      <c r="F32" s="57"/>
      <c r="G32" s="57"/>
      <c r="H32" s="57"/>
      <c r="I32" s="57"/>
      <c r="J32" s="57"/>
      <c r="K32" s="57"/>
      <c r="L32" s="57"/>
      <c r="M32" s="9"/>
    </row>
  </sheetData>
  <sheetProtection/>
  <mergeCells count="9">
    <mergeCell ref="A5:N5"/>
    <mergeCell ref="A6:N6"/>
    <mergeCell ref="B24:L24"/>
    <mergeCell ref="B32:L32"/>
    <mergeCell ref="F9:G9"/>
    <mergeCell ref="H9:I9"/>
    <mergeCell ref="J9:K9"/>
    <mergeCell ref="B23:L23"/>
    <mergeCell ref="B25:L25"/>
  </mergeCells>
  <printOptions horizontalCentered="1"/>
  <pageMargins left="0.15748031496062992" right="0.15748031496062992" top="0.7874015748031497" bottom="0.7874015748031497" header="0" footer="0"/>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wsct0301</cp:lastModifiedBy>
  <cp:lastPrinted>2014-06-28T06:26:09Z</cp:lastPrinted>
  <dcterms:created xsi:type="dcterms:W3CDTF">2008-11-25T09:09:54Z</dcterms:created>
  <dcterms:modified xsi:type="dcterms:W3CDTF">2014-07-30T11:12:16Z</dcterms:modified>
  <cp:category/>
  <cp:version/>
  <cp:contentType/>
  <cp:contentStatus/>
</cp:coreProperties>
</file>